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tc\Desktop\"/>
    </mc:Choice>
  </mc:AlternateContent>
  <xr:revisionPtr revIDLastSave="0" documentId="8_{ECD71FF7-EB09-4C17-B7A3-5E907A14512E}" xr6:coauthVersionLast="47" xr6:coauthVersionMax="47" xr10:uidLastSave="{00000000-0000-0000-0000-000000000000}"/>
  <bookViews>
    <workbookView xWindow="-120" yWindow="-120" windowWidth="29040" windowHeight="15840" xr2:uid="{1838C907-C2F9-4934-AFBC-3E1DC69DF3B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8" i="1"/>
  <c r="E18" i="1"/>
  <c r="F13" i="1" l="1"/>
  <c r="G13" i="1"/>
  <c r="H13" i="1"/>
  <c r="I13" i="1"/>
  <c r="J13" i="1"/>
  <c r="K13" i="1"/>
  <c r="L13" i="1"/>
  <c r="M24" i="1"/>
  <c r="M23" i="1"/>
  <c r="M22" i="1"/>
  <c r="M16" i="1"/>
  <c r="M15" i="1"/>
  <c r="M14" i="1"/>
  <c r="L21" i="1" l="1"/>
  <c r="K21" i="1"/>
  <c r="J21" i="1"/>
  <c r="I21" i="1"/>
  <c r="H21" i="1"/>
  <c r="G21" i="1"/>
  <c r="F21" i="1"/>
  <c r="I26" i="1" l="1"/>
</calcChain>
</file>

<file path=xl/sharedStrings.xml><?xml version="1.0" encoding="utf-8"?>
<sst xmlns="http://schemas.openxmlformats.org/spreadsheetml/2006/main" count="67" uniqueCount="43">
  <si>
    <t>Timesheet Entry Instructions</t>
  </si>
  <si>
    <t>*Enter Pay Period Start Date. (The other date fields will automatically populate). If unsure of the start date, refer to payroll schedule below.</t>
  </si>
  <si>
    <t>*Enter the Account Number(s), and Sub-Account (if available).</t>
  </si>
  <si>
    <t>*Enter your hours worked for each day. If none worked, okay to leave blank.</t>
  </si>
  <si>
    <t xml:space="preserve">    (The Total Hours will automatically populate in the "TOTAL" Column).</t>
  </si>
  <si>
    <r>
      <t xml:space="preserve">*SAVE AS A </t>
    </r>
    <r>
      <rPr>
        <b/>
        <u/>
        <sz val="11.5"/>
        <color rgb="FFFF0000"/>
        <rFont val="Calibri"/>
        <family val="2"/>
        <scheme val="minor"/>
      </rPr>
      <t>PDF</t>
    </r>
    <r>
      <rPr>
        <b/>
        <sz val="11.5"/>
        <color rgb="FFFF0000"/>
        <rFont val="Calibri"/>
        <family val="2"/>
        <scheme val="minor"/>
      </rPr>
      <t xml:space="preserve"> AND EMAIL TO YOUR SUPERVISOR FOR APPROVAL, </t>
    </r>
    <r>
      <rPr>
        <b/>
        <u/>
        <sz val="11.5"/>
        <color rgb="FFFF0000"/>
        <rFont val="Calibri"/>
        <family val="2"/>
        <scheme val="minor"/>
      </rPr>
      <t>AND</t>
    </r>
    <r>
      <rPr>
        <b/>
        <sz val="11.5"/>
        <color rgb="FFFF0000"/>
        <rFont val="Calibri"/>
        <family val="2"/>
        <scheme val="minor"/>
      </rPr>
      <t xml:space="preserve"> CC: spdctime@msu.edu</t>
    </r>
  </si>
  <si>
    <t xml:space="preserve">Week One-START DATE </t>
  </si>
  <si>
    <t>Week One- END DATE</t>
  </si>
  <si>
    <t>Account #/Project Name</t>
  </si>
  <si>
    <t>Sub-Account</t>
  </si>
  <si>
    <t>SUN</t>
  </si>
  <si>
    <t>MON</t>
  </si>
  <si>
    <t>TUES</t>
  </si>
  <si>
    <t>WED</t>
  </si>
  <si>
    <t>THURS</t>
  </si>
  <si>
    <t>FRI</t>
  </si>
  <si>
    <t>SAT</t>
  </si>
  <si>
    <t>TOTAL</t>
  </si>
  <si>
    <t xml:space="preserve">Week Two-START DATE </t>
  </si>
  <si>
    <t>Week Two-END DATE</t>
  </si>
  <si>
    <t xml:space="preserve">TOTAL HOURS FOR 2 WEEK PAY PERIOD: </t>
  </si>
  <si>
    <t xml:space="preserve">Employee Signature (Please Type Name): </t>
  </si>
  <si>
    <t>Check Month</t>
  </si>
  <si>
    <t>Pay Period</t>
  </si>
  <si>
    <t>Pay Period Begin Date</t>
  </si>
  <si>
    <t>Pay Period End Date</t>
  </si>
  <si>
    <r>
      <t xml:space="preserve">Timesheet Due TUESDAYS to </t>
    </r>
    <r>
      <rPr>
        <b/>
        <i/>
        <sz val="8"/>
        <color theme="1"/>
        <rFont val="Calibri"/>
        <family val="2"/>
        <scheme val="minor"/>
      </rPr>
      <t>spdctime@msu.edu</t>
    </r>
  </si>
  <si>
    <t>Check Date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</si>
  <si>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</si>
  <si>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</si>
  <si>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</si>
  <si>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</si>
  <si>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</si>
  <si>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</si>
  <si>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</si>
  <si>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</si>
  <si>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</si>
  <si>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</si>
  <si>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</si>
  <si>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</si>
  <si>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Payroll Schedule 2025</t>
  </si>
  <si>
    <t xml:space="preserve">SCHOOL OF PLANNING, DESIGN AND CONSTRUCTION </t>
  </si>
  <si>
    <t>*Enter Employee Name in the highlighted employee signature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</si>
</sst>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 Rounded MT Bold"/>
      <family val="2"/>
    </font>
    <font>
      <sz val="8"/>
      <color theme="1"/>
      <name val="Arial Rounded MT Bold"/>
      <family val="2"/>
    </font>
    <font>
      <b/>
      <sz val="11.5"/>
      <color rgb="FFFF0000"/>
      <name val="Calibri"/>
      <family val="2"/>
      <scheme val="minor"/>
    </font>
    <font>
      <b/>
      <u/>
      <sz val="11.5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D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0" fillId="7" borderId="11" applyNumberFormat="0" applyFont="0" applyAlignment="0" applyProtection="0"/>
  </cellStyleXfs>
  <cellXfs count="75">
    <xf numFmtId="0" fontId="0" fillId="0" borderId="0" xfId="0"/>
    <xf numFmtId="0" fontId="4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4" fontId="10" fillId="0" borderId="2" xfId="0" applyNumberFormat="1" applyFont="1" applyBorder="1" applyAlignment="1">
      <alignment horizontal="center"/>
    </xf>
    <xf numFmtId="0" fontId="11" fillId="3" borderId="1" xfId="0" applyFont="1" applyFill="1" applyBorder="1"/>
    <xf numFmtId="164" fontId="10" fillId="0" borderId="1" xfId="0" applyNumberFormat="1" applyFont="1" applyBorder="1" applyAlignment="1">
      <alignment horizontal="center"/>
    </xf>
    <xf numFmtId="14" fontId="6" fillId="0" borderId="0" xfId="0" applyNumberFormat="1" applyFont="1"/>
    <xf numFmtId="164" fontId="10" fillId="0" borderId="5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left"/>
    </xf>
    <xf numFmtId="165" fontId="0" fillId="0" borderId="1" xfId="0" applyNumberFormat="1" applyBorder="1" applyAlignment="1">
      <alignment horizontal="center"/>
    </xf>
    <xf numFmtId="0" fontId="15" fillId="2" borderId="4" xfId="1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 applyAlignment="1">
      <alignment horizontal="center"/>
    </xf>
    <xf numFmtId="0" fontId="11" fillId="5" borderId="1" xfId="0" applyFont="1" applyFill="1" applyBorder="1" applyAlignment="1" applyProtection="1">
      <alignment horizontal="left" wrapText="1"/>
      <protection locked="0"/>
    </xf>
    <xf numFmtId="0" fontId="11" fillId="5" borderId="1" xfId="0" applyFont="1" applyFill="1" applyBorder="1" applyAlignment="1" applyProtection="1">
      <alignment wrapText="1"/>
      <protection locked="0"/>
    </xf>
    <xf numFmtId="14" fontId="11" fillId="4" borderId="1" xfId="0" applyNumberFormat="1" applyFont="1" applyFill="1" applyBorder="1" applyAlignment="1" applyProtection="1">
      <alignment horizontal="left" wrapText="1"/>
      <protection locked="0"/>
    </xf>
    <xf numFmtId="1" fontId="11" fillId="4" borderId="1" xfId="0" applyNumberFormat="1" applyFont="1" applyFill="1" applyBorder="1" applyAlignment="1" applyProtection="1">
      <alignment horizontal="center" wrapText="1"/>
      <protection locked="0"/>
    </xf>
    <xf numFmtId="14" fontId="11" fillId="4" borderId="1" xfId="0" applyNumberFormat="1" applyFont="1" applyFill="1" applyBorder="1" applyAlignment="1" applyProtection="1">
      <alignment horizontal="right" wrapText="1"/>
      <protection locked="0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14" fontId="11" fillId="0" borderId="1" xfId="0" applyNumberFormat="1" applyFont="1" applyBorder="1" applyAlignment="1">
      <alignment wrapText="1"/>
    </xf>
    <xf numFmtId="0" fontId="0" fillId="6" borderId="0" xfId="0" applyFill="1" applyProtection="1">
      <protection locked="0"/>
    </xf>
    <xf numFmtId="14" fontId="8" fillId="6" borderId="0" xfId="0" applyNumberFormat="1" applyFont="1" applyFill="1" applyAlignment="1" applyProtection="1">
      <alignment horizontal="left" vertical="center" wrapText="1"/>
      <protection locked="0"/>
    </xf>
    <xf numFmtId="1" fontId="8" fillId="6" borderId="0" xfId="0" applyNumberFormat="1" applyFont="1" applyFill="1" applyAlignment="1" applyProtection="1">
      <alignment horizontal="center" vertical="center" wrapText="1"/>
      <protection locked="0"/>
    </xf>
    <xf numFmtId="14" fontId="8" fillId="6" borderId="0" xfId="0" applyNumberFormat="1" applyFont="1" applyFill="1" applyAlignment="1" applyProtection="1">
      <alignment horizontal="right" vertical="center" wrapText="1"/>
      <protection locked="0"/>
    </xf>
    <xf numFmtId="14" fontId="11" fillId="0" borderId="1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10" fillId="6" borderId="0" xfId="0" applyNumberFormat="1" applyFont="1" applyFill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>
      <alignment horizontal="center" wrapText="1"/>
    </xf>
    <xf numFmtId="14" fontId="14" fillId="8" borderId="11" xfId="2" applyNumberFormat="1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14" fontId="10" fillId="4" borderId="3" xfId="0" applyNumberFormat="1" applyFont="1" applyFill="1" applyBorder="1" applyAlignment="1" applyProtection="1">
      <alignment horizontal="center" wrapText="1"/>
      <protection locked="0"/>
    </xf>
    <xf numFmtId="14" fontId="10" fillId="4" borderId="4" xfId="0" applyNumberFormat="1" applyFont="1" applyFill="1" applyBorder="1" applyAlignment="1" applyProtection="1">
      <alignment horizontal="center" wrapText="1"/>
      <protection locked="0"/>
    </xf>
    <xf numFmtId="14" fontId="10" fillId="0" borderId="3" xfId="0" applyNumberFormat="1" applyFont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0" fontId="16" fillId="2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right"/>
    </xf>
    <xf numFmtId="0" fontId="12" fillId="5" borderId="3" xfId="0" applyFont="1" applyFill="1" applyBorder="1" applyAlignment="1" applyProtection="1">
      <alignment horizontal="center" wrapText="1"/>
      <protection locked="0"/>
    </xf>
    <xf numFmtId="0" fontId="12" fillId="5" borderId="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8" borderId="11" xfId="2" applyFont="1" applyFill="1" applyAlignment="1">
      <alignment horizontal="center"/>
    </xf>
    <xf numFmtId="0" fontId="8" fillId="0" borderId="0" xfId="0" applyFont="1" applyAlignment="1">
      <alignment horizontal="right" wrapText="1"/>
    </xf>
    <xf numFmtId="0" fontId="14" fillId="8" borderId="11" xfId="2" applyFont="1" applyFill="1" applyAlignment="1">
      <alignment horizontal="center"/>
    </xf>
    <xf numFmtId="14" fontId="14" fillId="8" borderId="6" xfId="0" applyNumberFormat="1" applyFont="1" applyFill="1" applyBorder="1" applyAlignment="1">
      <alignment horizontal="center"/>
    </xf>
    <xf numFmtId="0" fontId="14" fillId="8" borderId="7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22" fillId="0" borderId="0" xfId="0" applyFont="1" applyAlignment="1">
      <alignment horizontal="center"/>
    </xf>
  </cellXfs>
  <cellStyles count="3"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29</xdr:row>
      <xdr:rowOff>9525</xdr:rowOff>
    </xdr:from>
    <xdr:to>
      <xdr:col>12</xdr:col>
      <xdr:colOff>180975</xdr:colOff>
      <xdr:row>39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C73187C-C406-402A-BF5E-F71A1540577A}"/>
            </a:ext>
          </a:extLst>
        </xdr:cNvPr>
        <xdr:cNvSpPr txBox="1"/>
      </xdr:nvSpPr>
      <xdr:spPr>
        <a:xfrm>
          <a:off x="4686300" y="4876800"/>
          <a:ext cx="1685925" cy="1704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baseline="0">
              <a:solidFill>
                <a:srgbClr val="FF0000"/>
              </a:solidFill>
            </a:rPr>
            <a:t>Timesheets are to be emailed to supervisors &amp; </a:t>
          </a:r>
          <a:r>
            <a:rPr lang="en-US" sz="1100" b="1" i="0" u="sng" baseline="0">
              <a:solidFill>
                <a:srgbClr val="FF0000"/>
              </a:solidFill>
            </a:rPr>
            <a:t>spdctime@msu.edu </a:t>
          </a:r>
          <a:r>
            <a:rPr lang="en-US" sz="1100" b="1" baseline="0">
              <a:solidFill>
                <a:srgbClr val="FF0000"/>
              </a:solidFill>
            </a:rPr>
            <a:t>by 12:00p Tuesday. </a:t>
          </a:r>
          <a:r>
            <a:rPr lang="en-US" sz="1100" baseline="0"/>
            <a:t>Please see the due dates on the Payroll Schedule to the left. </a:t>
          </a:r>
        </a:p>
        <a:p>
          <a:pPr algn="ctr"/>
          <a:endParaRPr lang="en-US" sz="1100"/>
        </a:p>
      </xdr:txBody>
    </xdr:sp>
    <xdr:clientData/>
  </xdr:twoCellAnchor>
  <xdr:twoCellAnchor>
    <xdr:from>
      <xdr:col>9</xdr:col>
      <xdr:colOff>196215</xdr:colOff>
      <xdr:row>37</xdr:row>
      <xdr:rowOff>66675</xdr:rowOff>
    </xdr:from>
    <xdr:to>
      <xdr:col>12</xdr:col>
      <xdr:colOff>205740</xdr:colOff>
      <xdr:row>57</xdr:row>
      <xdr:rowOff>104775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5F7805-78F0-4105-8F40-A642C71C80F3}"/>
            </a:ext>
          </a:extLst>
        </xdr:cNvPr>
        <xdr:cNvSpPr txBox="1"/>
      </xdr:nvSpPr>
      <xdr:spPr>
        <a:xfrm>
          <a:off x="594533" y="6393584"/>
          <a:ext cx="1845252" cy="30399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u="sng">
              <a:solidFill>
                <a:srgbClr val="FF0000"/>
              </a:solidFill>
            </a:rPr>
            <a:t>REMINDERS</a:t>
          </a:r>
        </a:p>
        <a:p>
          <a:pPr marL="171450" indent="-171450" algn="l">
            <a:buFont typeface="Wingdings" panose="05000000000000000000" pitchFamily="2" charset="2"/>
            <a:buChar char="ü"/>
          </a:pPr>
          <a:r>
            <a:rPr lang="en-US" sz="1000" b="1" i="0" u="none">
              <a:solidFill>
                <a:schemeClr val="tx1"/>
              </a:solidFill>
            </a:rPr>
            <a:t>DO</a:t>
          </a:r>
          <a:r>
            <a:rPr lang="en-US" sz="1000" b="1" i="0" u="none" baseline="0">
              <a:solidFill>
                <a:schemeClr val="tx1"/>
              </a:solidFill>
            </a:rPr>
            <a:t> NOT HOLD TIMESHEETS </a:t>
          </a:r>
          <a:r>
            <a:rPr lang="en-US" sz="1000" b="0" u="none" baseline="0">
              <a:solidFill>
                <a:schemeClr val="tx1"/>
              </a:solidFill>
            </a:rPr>
            <a:t>Enter number of hours worked each day as TENTHS of and hour. (Ex. 3.2, and not 3 hours and 15 minutes)</a:t>
          </a:r>
        </a:p>
        <a:p>
          <a:pPr marL="171450" indent="-171450" algn="l">
            <a:buFont typeface="Wingdings" panose="05000000000000000000" pitchFamily="2" charset="2"/>
            <a:buChar char="ü"/>
          </a:pPr>
          <a:r>
            <a:rPr lang="en-US" sz="1000" b="0" u="none" baseline="0">
              <a:solidFill>
                <a:schemeClr val="tx1"/>
              </a:solidFill>
            </a:rPr>
            <a:t>If your work is paid on multiple accounts, and/or you have multiple projects: document hours on separate lines. </a:t>
          </a:r>
        </a:p>
        <a:p>
          <a:pPr marL="171450" indent="-171450" algn="l">
            <a:buFont typeface="Wingdings" panose="05000000000000000000" pitchFamily="2" charset="2"/>
            <a:buChar char="ü"/>
          </a:pPr>
          <a:r>
            <a:rPr lang="en-US" sz="1000" b="0" u="none" baseline="0">
              <a:solidFill>
                <a:schemeClr val="tx1"/>
              </a:solidFill>
            </a:rPr>
            <a:t>If you do not know the account number, please identify the project name associated with the hours. </a:t>
          </a:r>
        </a:p>
        <a:p>
          <a:pPr marL="171450" indent="-171450" algn="l">
            <a:buFont typeface="Wingdings" panose="05000000000000000000" pitchFamily="2" charset="2"/>
            <a:buChar char="ü"/>
          </a:pPr>
          <a:r>
            <a:rPr lang="en-US" sz="1000" b="0" u="none" baseline="0">
              <a:solidFill>
                <a:schemeClr val="tx1"/>
              </a:solidFill>
            </a:rPr>
            <a:t>Supervisor to Approve via email.</a:t>
          </a:r>
        </a:p>
      </xdr:txBody>
    </xdr:sp>
    <xdr:clientData/>
  </xdr:twoCellAnchor>
  <xdr:twoCellAnchor editAs="oneCell">
    <xdr:from>
      <xdr:col>10</xdr:col>
      <xdr:colOff>186546</xdr:colOff>
      <xdr:row>34</xdr:row>
      <xdr:rowOff>81792</xdr:rowOff>
    </xdr:from>
    <xdr:to>
      <xdr:col>11</xdr:col>
      <xdr:colOff>211344</xdr:colOff>
      <xdr:row>38</xdr:row>
      <xdr:rowOff>58784</xdr:rowOff>
    </xdr:to>
    <xdr:pic>
      <xdr:nvPicPr>
        <xdr:cNvPr id="5" name="Graphic 4" descr="Arrow Clockwise curve">
          <a:extLst>
            <a:ext uri="{FF2B5EF4-FFF2-40B4-BE49-F238E27FC236}">
              <a16:creationId xmlns:a16="http://schemas.microsoft.com/office/drawing/2014/main" id="{C449CE9D-060E-4A49-A127-2E1DE3A4D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6200000">
          <a:off x="1217791" y="5931638"/>
          <a:ext cx="577356" cy="630935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02FD-8EC4-482C-BE78-D4641C4BBF5A}">
  <dimension ref="B1:P58"/>
  <sheetViews>
    <sheetView tabSelected="1" showRuler="0" view="pageLayout" zoomScale="140" zoomScaleNormal="100" zoomScalePageLayoutView="140" workbookViewId="0">
      <selection activeCell="B2" sqref="B2:M2"/>
    </sheetView>
  </sheetViews>
  <sheetFormatPr defaultRowHeight="15" x14ac:dyDescent="0.25"/>
  <cols>
    <col min="1" max="1" width="1.85546875" customWidth="1"/>
    <col min="2" max="2" width="3.85546875" customWidth="1"/>
    <col min="3" max="4" width="8.5703125" customWidth="1"/>
    <col min="5" max="5" width="10" customWidth="1"/>
    <col min="6" max="6" width="9.140625" customWidth="1"/>
    <col min="7" max="8" width="8.5703125" customWidth="1"/>
    <col min="9" max="9" width="9.85546875" customWidth="1"/>
    <col min="10" max="12" width="8.5703125" customWidth="1"/>
    <col min="13" max="13" width="5.5703125" customWidth="1"/>
    <col min="14" max="14" width="1.5703125" customWidth="1"/>
  </cols>
  <sheetData>
    <row r="1" spans="2:16" s="1" customFormat="1" ht="24.75" customHeight="1" x14ac:dyDescent="0.35">
      <c r="B1" s="74" t="s">
        <v>41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18"/>
    </row>
    <row r="2" spans="2:16" s="1" customFormat="1" ht="18" customHeight="1" x14ac:dyDescent="0.35"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19"/>
    </row>
    <row r="3" spans="2:16" s="1" customFormat="1" ht="30.6" customHeight="1" x14ac:dyDescent="0.35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/>
      <c r="O3"/>
      <c r="P3"/>
    </row>
    <row r="4" spans="2:16" s="1" customFormat="1" ht="16.5" customHeight="1" x14ac:dyDescent="0.35">
      <c r="B4" s="46" t="s">
        <v>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0"/>
    </row>
    <row r="5" spans="2:16" s="1" customFormat="1" ht="16.5" customHeight="1" x14ac:dyDescent="0.35">
      <c r="B5" s="46" t="s">
        <v>3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20"/>
    </row>
    <row r="6" spans="2:16" s="1" customFormat="1" ht="16.5" customHeight="1" x14ac:dyDescent="0.35">
      <c r="B6" s="46" t="s">
        <v>4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20"/>
    </row>
    <row r="7" spans="2:16" s="1" customFormat="1" ht="16.5" customHeight="1" x14ac:dyDescent="0.35">
      <c r="B7" s="46" t="s">
        <v>42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20"/>
    </row>
    <row r="8" spans="2:16" s="1" customFormat="1" ht="16.5" customHeight="1" x14ac:dyDescent="0.35">
      <c r="B8" s="67" t="s">
        <v>5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21"/>
    </row>
    <row r="9" spans="2:16" ht="6.75" customHeight="1" x14ac:dyDescent="0.25"/>
    <row r="10" spans="2:16" ht="15.75" x14ac:dyDescent="0.25">
      <c r="C10" s="73" t="s">
        <v>6</v>
      </c>
      <c r="D10" s="73"/>
      <c r="E10" s="71"/>
      <c r="F10" s="72"/>
      <c r="G10" s="73" t="s">
        <v>7</v>
      </c>
      <c r="H10" s="73"/>
      <c r="I10" s="51">
        <f>SUM(E10+6)</f>
        <v>6</v>
      </c>
      <c r="J10" s="51"/>
      <c r="K10" s="11"/>
    </row>
    <row r="11" spans="2:16" ht="5.25" customHeight="1" x14ac:dyDescent="0.25">
      <c r="D11" s="3"/>
      <c r="E11" s="4"/>
      <c r="F11" s="5"/>
      <c r="G11" s="2"/>
      <c r="J11" s="4"/>
      <c r="K11" s="4"/>
    </row>
    <row r="12" spans="2:16" ht="12" customHeight="1" x14ac:dyDescent="0.25">
      <c r="B12" s="60" t="s">
        <v>8</v>
      </c>
      <c r="C12" s="60"/>
      <c r="D12" s="60"/>
      <c r="E12" s="60" t="s">
        <v>9</v>
      </c>
      <c r="F12" s="25" t="s">
        <v>10</v>
      </c>
      <c r="G12" s="26" t="s">
        <v>11</v>
      </c>
      <c r="H12" s="26" t="s">
        <v>12</v>
      </c>
      <c r="I12" s="26" t="s">
        <v>13</v>
      </c>
      <c r="J12" s="26" t="s">
        <v>14</v>
      </c>
      <c r="K12" s="26" t="s">
        <v>15</v>
      </c>
      <c r="L12" s="26" t="s">
        <v>16</v>
      </c>
      <c r="M12" s="27" t="s">
        <v>17</v>
      </c>
      <c r="N12" s="14"/>
    </row>
    <row r="13" spans="2:16" ht="15" customHeight="1" x14ac:dyDescent="0.25">
      <c r="B13" s="60"/>
      <c r="C13" s="60"/>
      <c r="D13" s="60"/>
      <c r="E13" s="60"/>
      <c r="F13" s="12">
        <f>E10</f>
        <v>0</v>
      </c>
      <c r="G13" s="8">
        <f>E10+1</f>
        <v>1</v>
      </c>
      <c r="H13" s="8">
        <f>E10+2</f>
        <v>2</v>
      </c>
      <c r="I13" s="8">
        <f>E10+3</f>
        <v>3</v>
      </c>
      <c r="J13" s="8">
        <f>E10+4</f>
        <v>4</v>
      </c>
      <c r="K13" s="8">
        <f>E10+5</f>
        <v>5</v>
      </c>
      <c r="L13" s="8">
        <f>E10+6</f>
        <v>6</v>
      </c>
      <c r="M13" s="9"/>
      <c r="N13" s="16"/>
    </row>
    <row r="14" spans="2:16" x14ac:dyDescent="0.25">
      <c r="B14" s="68"/>
      <c r="C14" s="68"/>
      <c r="D14" s="68"/>
      <c r="E14" s="28"/>
      <c r="F14" s="24"/>
      <c r="G14" s="24"/>
      <c r="H14" s="24"/>
      <c r="I14" s="24"/>
      <c r="J14" s="24"/>
      <c r="K14" s="24"/>
      <c r="L14" s="24"/>
      <c r="M14" s="22">
        <f>SUM(F14, G14, H14, I14, J14, K14, L14)</f>
        <v>0</v>
      </c>
      <c r="N14" s="15"/>
    </row>
    <row r="15" spans="2:16" x14ac:dyDescent="0.25">
      <c r="B15" s="61"/>
      <c r="C15" s="61"/>
      <c r="D15" s="62"/>
      <c r="E15" s="28"/>
      <c r="F15" s="24"/>
      <c r="G15" s="24"/>
      <c r="H15" s="24"/>
      <c r="I15" s="24"/>
      <c r="J15" s="24"/>
      <c r="K15" s="24"/>
      <c r="L15" s="24"/>
      <c r="M15" s="22">
        <f>SUM(F15, G15, H15, I15, J15, K15, L15)</f>
        <v>0</v>
      </c>
      <c r="N15" s="15"/>
    </row>
    <row r="16" spans="2:16" x14ac:dyDescent="0.25">
      <c r="B16" s="61"/>
      <c r="C16" s="61"/>
      <c r="D16" s="62"/>
      <c r="E16" s="28"/>
      <c r="F16" s="24"/>
      <c r="G16" s="24"/>
      <c r="H16" s="24"/>
      <c r="I16" s="24"/>
      <c r="J16" s="24"/>
      <c r="K16" s="24"/>
      <c r="L16" s="24"/>
      <c r="M16" s="22">
        <f>SUM(F16, G16, H16, I16, J16, K16, L16)</f>
        <v>0</v>
      </c>
      <c r="N16" s="15"/>
    </row>
    <row r="17" spans="2:14" ht="6" customHeight="1" x14ac:dyDescent="0.25"/>
    <row r="18" spans="2:14" ht="15.75" customHeight="1" x14ac:dyDescent="0.25">
      <c r="C18" s="69" t="s">
        <v>18</v>
      </c>
      <c r="D18" s="69"/>
      <c r="E18" s="51">
        <f>SUM(E10+7)</f>
        <v>7</v>
      </c>
      <c r="F18" s="70"/>
      <c r="G18" s="69" t="s">
        <v>19</v>
      </c>
      <c r="H18" s="69"/>
      <c r="I18" s="51">
        <f>SUM(E10+13)</f>
        <v>13</v>
      </c>
      <c r="J18" s="51"/>
      <c r="K18" s="11"/>
    </row>
    <row r="19" spans="2:14" ht="5.25" customHeight="1" x14ac:dyDescent="0.25">
      <c r="D19" s="3"/>
      <c r="E19" s="4"/>
      <c r="F19" s="5"/>
      <c r="G19" s="2"/>
      <c r="J19" s="4"/>
      <c r="K19" s="4"/>
    </row>
    <row r="20" spans="2:14" ht="12" customHeight="1" x14ac:dyDescent="0.25">
      <c r="B20" s="60" t="s">
        <v>8</v>
      </c>
      <c r="C20" s="60"/>
      <c r="D20" s="60"/>
      <c r="E20" s="60" t="s">
        <v>9</v>
      </c>
      <c r="F20" s="25" t="s">
        <v>10</v>
      </c>
      <c r="G20" s="26" t="s">
        <v>11</v>
      </c>
      <c r="H20" s="26" t="s">
        <v>12</v>
      </c>
      <c r="I20" s="26" t="s">
        <v>13</v>
      </c>
      <c r="J20" s="26" t="s">
        <v>14</v>
      </c>
      <c r="K20" s="26" t="s">
        <v>15</v>
      </c>
      <c r="L20" s="26" t="s">
        <v>16</v>
      </c>
      <c r="M20" s="27" t="s">
        <v>17</v>
      </c>
      <c r="N20" s="14"/>
    </row>
    <row r="21" spans="2:14" x14ac:dyDescent="0.25">
      <c r="B21" s="60"/>
      <c r="C21" s="60"/>
      <c r="D21" s="60"/>
      <c r="E21" s="60"/>
      <c r="F21" s="13">
        <f>E10+7</f>
        <v>7</v>
      </c>
      <c r="G21" s="10">
        <f>E10+8</f>
        <v>8</v>
      </c>
      <c r="H21" s="10">
        <f>E10+9</f>
        <v>9</v>
      </c>
      <c r="I21" s="10">
        <f>E10+10</f>
        <v>10</v>
      </c>
      <c r="J21" s="10">
        <f>E10+11</f>
        <v>11</v>
      </c>
      <c r="K21" s="10">
        <f>E10+12</f>
        <v>12</v>
      </c>
      <c r="L21" s="10">
        <f>E10+13</f>
        <v>13</v>
      </c>
      <c r="M21" s="9"/>
      <c r="N21" s="16"/>
    </row>
    <row r="22" spans="2:14" x14ac:dyDescent="0.25">
      <c r="B22" s="68"/>
      <c r="C22" s="68"/>
      <c r="D22" s="68"/>
      <c r="E22" s="28"/>
      <c r="F22" s="30"/>
      <c r="G22" s="30"/>
      <c r="H22" s="30"/>
      <c r="I22" s="30"/>
      <c r="J22" s="30"/>
      <c r="K22" s="30"/>
      <c r="L22" s="30"/>
      <c r="M22" s="22">
        <f>SUM(F22, G22, H22, I22, J22, K22, L22)</f>
        <v>0</v>
      </c>
      <c r="N22" s="15"/>
    </row>
    <row r="23" spans="2:14" x14ac:dyDescent="0.25">
      <c r="B23" s="61"/>
      <c r="C23" s="61"/>
      <c r="D23" s="62"/>
      <c r="E23" s="29"/>
      <c r="F23" s="30"/>
      <c r="G23" s="30"/>
      <c r="H23" s="30"/>
      <c r="I23" s="30"/>
      <c r="J23" s="30"/>
      <c r="K23" s="30"/>
      <c r="L23" s="30"/>
      <c r="M23" s="22">
        <f>SUM(F23, G23, H23, I23, J23, K23, L23)</f>
        <v>0</v>
      </c>
      <c r="N23" s="15"/>
    </row>
    <row r="24" spans="2:14" x14ac:dyDescent="0.25">
      <c r="B24" s="61"/>
      <c r="C24" s="61"/>
      <c r="D24" s="62"/>
      <c r="E24" s="29"/>
      <c r="F24" s="30"/>
      <c r="G24" s="30"/>
      <c r="H24" s="30"/>
      <c r="I24" s="30"/>
      <c r="J24" s="30"/>
      <c r="K24" s="30"/>
      <c r="L24" s="30"/>
      <c r="M24" s="22">
        <f>SUM(F24, G24, H24, I24, J24, K24, L24)</f>
        <v>0</v>
      </c>
      <c r="N24" s="15"/>
    </row>
    <row r="25" spans="2:14" ht="3.75" customHeight="1" x14ac:dyDescent="0.25"/>
    <row r="26" spans="2:14" ht="12.75" customHeight="1" x14ac:dyDescent="0.25">
      <c r="E26" s="63" t="s">
        <v>20</v>
      </c>
      <c r="F26" s="63"/>
      <c r="G26" s="63"/>
      <c r="H26" s="63"/>
      <c r="I26" s="23">
        <f>SUM(M14, M15, M16, M22, M23, M24)</f>
        <v>0</v>
      </c>
    </row>
    <row r="27" spans="2:14" ht="3" customHeight="1" x14ac:dyDescent="0.25">
      <c r="E27" s="7"/>
      <c r="F27" s="7"/>
      <c r="G27" s="7"/>
      <c r="H27" s="7"/>
      <c r="I27" s="6"/>
    </row>
    <row r="28" spans="2:14" ht="15.75" customHeight="1" x14ac:dyDescent="0.25">
      <c r="C28" s="66" t="s">
        <v>21</v>
      </c>
      <c r="D28" s="66"/>
      <c r="E28" s="66"/>
      <c r="F28" s="66"/>
      <c r="G28" s="53"/>
      <c r="H28" s="54"/>
      <c r="I28" s="55"/>
      <c r="J28" s="52"/>
      <c r="K28" s="52"/>
      <c r="L28" s="52"/>
    </row>
    <row r="29" spans="2:14" ht="6.75" customHeight="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2:14" x14ac:dyDescent="0.25">
      <c r="B30" s="17"/>
      <c r="C30" s="44" t="s">
        <v>40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2:14" ht="24.75" x14ac:dyDescent="0.25">
      <c r="B31" s="17"/>
      <c r="C31" s="31" t="s">
        <v>22</v>
      </c>
      <c r="D31" s="32" t="s">
        <v>23</v>
      </c>
      <c r="E31" s="32" t="s">
        <v>24</v>
      </c>
      <c r="F31" s="32" t="s">
        <v>25</v>
      </c>
      <c r="G31" s="64" t="s">
        <v>26</v>
      </c>
      <c r="H31" s="65"/>
      <c r="I31" s="32" t="s">
        <v>27</v>
      </c>
      <c r="J31" s="17"/>
      <c r="K31" s="17"/>
      <c r="L31" s="17"/>
      <c r="M31" s="17"/>
      <c r="N31" s="17"/>
    </row>
    <row r="32" spans="2:14" ht="12" customHeight="1" x14ac:dyDescent="0.25">
      <c r="B32" s="17"/>
      <c r="C32" s="33" t="s">
        <v>28</v>
      </c>
      <c r="D32" s="34">
        <v>1</v>
      </c>
      <c r="E32" s="35">
        <v>45641</v>
      </c>
      <c r="F32" s="35">
        <v>45654</v>
      </c>
      <c r="G32" s="56">
        <v>45657</v>
      </c>
      <c r="H32" s="57"/>
      <c r="I32" s="35">
        <v>45667</v>
      </c>
      <c r="J32" s="17"/>
      <c r="K32" s="17"/>
      <c r="L32" s="17"/>
      <c r="M32" s="17"/>
      <c r="N32" s="17"/>
    </row>
    <row r="33" spans="2:14" ht="12" customHeight="1" x14ac:dyDescent="0.25">
      <c r="B33" s="17"/>
      <c r="C33" s="33" t="s">
        <v>28</v>
      </c>
      <c r="D33" s="34">
        <v>2</v>
      </c>
      <c r="E33" s="35">
        <v>45655</v>
      </c>
      <c r="F33" s="35">
        <v>45668</v>
      </c>
      <c r="G33" s="56">
        <v>45671</v>
      </c>
      <c r="H33" s="57"/>
      <c r="I33" s="35">
        <v>45681</v>
      </c>
      <c r="J33" s="17"/>
      <c r="K33" s="17"/>
      <c r="L33" s="17"/>
      <c r="M33" s="17"/>
      <c r="N33" s="17"/>
    </row>
    <row r="34" spans="2:14" ht="12" customHeight="1" x14ac:dyDescent="0.25">
      <c r="B34" s="17"/>
      <c r="C34" s="36" t="s">
        <v>29</v>
      </c>
      <c r="D34" s="37">
        <v>3</v>
      </c>
      <c r="E34" s="38">
        <v>45669</v>
      </c>
      <c r="F34" s="38">
        <v>45682</v>
      </c>
      <c r="G34" s="58">
        <v>45685</v>
      </c>
      <c r="H34" s="59"/>
      <c r="I34" s="38">
        <v>45695</v>
      </c>
      <c r="J34" s="17"/>
      <c r="K34" s="17"/>
      <c r="L34" s="17"/>
      <c r="M34" s="17"/>
      <c r="N34" s="17"/>
    </row>
    <row r="35" spans="2:14" ht="12" customHeight="1" x14ac:dyDescent="0.25">
      <c r="B35" s="17"/>
      <c r="C35" s="36" t="s">
        <v>29</v>
      </c>
      <c r="D35" s="37">
        <v>4</v>
      </c>
      <c r="E35" s="38">
        <v>45683</v>
      </c>
      <c r="F35" s="38">
        <v>45696</v>
      </c>
      <c r="G35" s="58">
        <v>45699</v>
      </c>
      <c r="H35" s="59"/>
      <c r="I35" s="38">
        <v>45709</v>
      </c>
      <c r="J35" s="17"/>
      <c r="K35" s="17"/>
      <c r="L35" s="17"/>
      <c r="M35" s="17"/>
      <c r="N35" s="17"/>
    </row>
    <row r="36" spans="2:14" ht="12" customHeight="1" x14ac:dyDescent="0.25">
      <c r="B36" s="17"/>
      <c r="C36" s="33" t="s">
        <v>30</v>
      </c>
      <c r="D36" s="34">
        <v>5</v>
      </c>
      <c r="E36" s="35">
        <v>45697</v>
      </c>
      <c r="F36" s="35">
        <v>45710</v>
      </c>
      <c r="G36" s="56">
        <v>45713</v>
      </c>
      <c r="H36" s="57"/>
      <c r="I36" s="35">
        <v>45723</v>
      </c>
      <c r="J36" s="17"/>
      <c r="K36" s="17"/>
      <c r="L36" s="17"/>
      <c r="M36" s="17"/>
      <c r="N36" s="17"/>
    </row>
    <row r="37" spans="2:14" ht="12" customHeight="1" x14ac:dyDescent="0.25">
      <c r="B37" s="17"/>
      <c r="C37" s="33" t="s">
        <v>30</v>
      </c>
      <c r="D37" s="34">
        <v>6</v>
      </c>
      <c r="E37" s="35">
        <v>45711</v>
      </c>
      <c r="F37" s="35">
        <v>45724</v>
      </c>
      <c r="G37" s="56">
        <v>45727</v>
      </c>
      <c r="H37" s="57"/>
      <c r="I37" s="35">
        <v>45737</v>
      </c>
      <c r="J37" s="17"/>
      <c r="K37" s="17"/>
      <c r="L37" s="17"/>
      <c r="M37" s="17"/>
      <c r="N37" s="17"/>
    </row>
    <row r="38" spans="2:14" ht="12" customHeight="1" x14ac:dyDescent="0.25">
      <c r="B38" s="17"/>
      <c r="C38" s="36" t="s">
        <v>31</v>
      </c>
      <c r="D38" s="37">
        <v>7</v>
      </c>
      <c r="E38" s="38">
        <v>45725</v>
      </c>
      <c r="F38" s="38">
        <v>45738</v>
      </c>
      <c r="G38" s="58">
        <v>45741</v>
      </c>
      <c r="H38" s="59"/>
      <c r="I38" s="38">
        <v>45751</v>
      </c>
      <c r="J38" s="17"/>
      <c r="K38" s="17"/>
      <c r="L38" s="17"/>
      <c r="M38" s="17"/>
      <c r="N38" s="17"/>
    </row>
    <row r="39" spans="2:14" ht="12" customHeight="1" x14ac:dyDescent="0.25">
      <c r="B39" s="17"/>
      <c r="C39" s="36" t="s">
        <v>31</v>
      </c>
      <c r="D39" s="37">
        <v>8</v>
      </c>
      <c r="E39" s="38">
        <v>45739</v>
      </c>
      <c r="F39" s="38">
        <v>45752</v>
      </c>
      <c r="G39" s="58">
        <v>45755</v>
      </c>
      <c r="H39" s="59"/>
      <c r="I39" s="38">
        <v>45765</v>
      </c>
      <c r="J39" s="17"/>
      <c r="K39" s="17"/>
      <c r="L39" s="17"/>
      <c r="M39" s="17"/>
      <c r="N39" s="17"/>
    </row>
    <row r="40" spans="2:14" ht="12" customHeight="1" x14ac:dyDescent="0.25">
      <c r="B40" s="17"/>
      <c r="C40" s="33" t="s">
        <v>32</v>
      </c>
      <c r="D40" s="34">
        <v>9</v>
      </c>
      <c r="E40" s="35">
        <v>45753</v>
      </c>
      <c r="F40" s="35">
        <v>45766</v>
      </c>
      <c r="G40" s="56">
        <v>45769</v>
      </c>
      <c r="H40" s="57"/>
      <c r="I40" s="35">
        <v>45779</v>
      </c>
      <c r="J40" s="17"/>
      <c r="K40" s="17"/>
      <c r="L40" s="17"/>
      <c r="M40" s="17"/>
      <c r="N40" s="17"/>
    </row>
    <row r="41" spans="2:14" ht="12" customHeight="1" x14ac:dyDescent="0.25">
      <c r="B41" s="17"/>
      <c r="C41" s="33" t="s">
        <v>32</v>
      </c>
      <c r="D41" s="34">
        <v>10</v>
      </c>
      <c r="E41" s="35">
        <v>45767</v>
      </c>
      <c r="F41" s="35">
        <v>45780</v>
      </c>
      <c r="G41" s="56">
        <v>45783</v>
      </c>
      <c r="H41" s="57"/>
      <c r="I41" s="35">
        <v>45793</v>
      </c>
      <c r="J41" s="17"/>
      <c r="K41" s="17"/>
      <c r="L41" s="17"/>
      <c r="M41" s="17"/>
      <c r="N41" s="17"/>
    </row>
    <row r="42" spans="2:14" ht="12" customHeight="1" x14ac:dyDescent="0.25">
      <c r="B42" s="17"/>
      <c r="C42" s="36" t="s">
        <v>32</v>
      </c>
      <c r="D42" s="37">
        <v>11</v>
      </c>
      <c r="E42" s="38">
        <v>45781</v>
      </c>
      <c r="F42" s="38">
        <v>45794</v>
      </c>
      <c r="G42" s="58">
        <v>45797</v>
      </c>
      <c r="H42" s="59"/>
      <c r="I42" s="38">
        <v>45807</v>
      </c>
      <c r="J42" s="17"/>
      <c r="K42" s="17"/>
      <c r="L42" s="17"/>
      <c r="M42" s="17"/>
      <c r="N42" s="17"/>
    </row>
    <row r="43" spans="2:14" ht="12" customHeight="1" x14ac:dyDescent="0.25">
      <c r="B43" s="17"/>
      <c r="C43" s="36" t="s">
        <v>33</v>
      </c>
      <c r="D43" s="37">
        <v>12</v>
      </c>
      <c r="E43" s="38">
        <v>45795</v>
      </c>
      <c r="F43" s="38">
        <v>45808</v>
      </c>
      <c r="G43" s="58">
        <v>45811</v>
      </c>
      <c r="H43" s="59"/>
      <c r="I43" s="38">
        <v>45821</v>
      </c>
      <c r="J43" s="17"/>
      <c r="K43" s="17"/>
      <c r="L43" s="17"/>
      <c r="M43" s="17"/>
      <c r="N43" s="17"/>
    </row>
    <row r="44" spans="2:14" ht="12" customHeight="1" x14ac:dyDescent="0.25">
      <c r="B44" s="17"/>
      <c r="C44" s="43" t="s">
        <v>33</v>
      </c>
      <c r="D44" s="34">
        <v>13</v>
      </c>
      <c r="E44" s="35">
        <v>45809</v>
      </c>
      <c r="F44" s="35">
        <v>45822</v>
      </c>
      <c r="G44" s="56">
        <v>45825</v>
      </c>
      <c r="H44" s="57"/>
      <c r="I44" s="35">
        <v>45835</v>
      </c>
      <c r="J44" s="17"/>
      <c r="K44" s="17"/>
      <c r="L44" s="17"/>
      <c r="M44" s="17"/>
      <c r="N44" s="17"/>
    </row>
    <row r="45" spans="2:14" ht="12" customHeight="1" x14ac:dyDescent="0.25">
      <c r="B45" s="17"/>
      <c r="C45" s="33" t="s">
        <v>34</v>
      </c>
      <c r="D45" s="34">
        <v>14</v>
      </c>
      <c r="E45" s="35">
        <v>45823</v>
      </c>
      <c r="F45" s="35">
        <v>45836</v>
      </c>
      <c r="G45" s="56">
        <v>45839</v>
      </c>
      <c r="H45" s="57"/>
      <c r="I45" s="35">
        <v>45849</v>
      </c>
      <c r="J45" s="17"/>
      <c r="K45" s="17"/>
      <c r="L45" s="17"/>
      <c r="M45" s="17"/>
      <c r="N45" s="17"/>
    </row>
    <row r="46" spans="2:14" ht="12" customHeight="1" x14ac:dyDescent="0.25">
      <c r="B46" s="17"/>
      <c r="C46" s="33" t="s">
        <v>34</v>
      </c>
      <c r="D46" s="34">
        <v>15</v>
      </c>
      <c r="E46" s="35">
        <v>45837</v>
      </c>
      <c r="F46" s="35">
        <v>45850</v>
      </c>
      <c r="G46" s="56">
        <v>45853</v>
      </c>
      <c r="H46" s="57"/>
      <c r="I46" s="35">
        <v>45863</v>
      </c>
      <c r="J46" s="17"/>
      <c r="K46" s="17"/>
      <c r="L46" s="17"/>
      <c r="M46" s="17"/>
      <c r="N46" s="17"/>
    </row>
    <row r="47" spans="2:14" ht="12" customHeight="1" x14ac:dyDescent="0.25">
      <c r="B47" s="17"/>
      <c r="C47" s="36" t="s">
        <v>35</v>
      </c>
      <c r="D47" s="37">
        <v>16</v>
      </c>
      <c r="E47" s="38">
        <v>45851</v>
      </c>
      <c r="F47" s="38">
        <v>45861</v>
      </c>
      <c r="G47" s="58">
        <v>45867</v>
      </c>
      <c r="H47" s="59"/>
      <c r="I47" s="38">
        <v>45877</v>
      </c>
      <c r="J47" s="17"/>
      <c r="K47" s="17"/>
      <c r="L47" s="17"/>
      <c r="M47" s="17"/>
      <c r="N47" s="17"/>
    </row>
    <row r="48" spans="2:14" ht="12" customHeight="1" x14ac:dyDescent="0.25">
      <c r="B48" s="17"/>
      <c r="C48" s="36" t="s">
        <v>35</v>
      </c>
      <c r="D48" s="37">
        <v>17</v>
      </c>
      <c r="E48" s="38">
        <v>45865</v>
      </c>
      <c r="F48" s="38">
        <v>45878</v>
      </c>
      <c r="G48" s="58">
        <v>45881</v>
      </c>
      <c r="H48" s="59"/>
      <c r="I48" s="38">
        <v>45891</v>
      </c>
      <c r="J48" s="17"/>
      <c r="K48" s="17"/>
      <c r="L48" s="17"/>
      <c r="M48" s="17"/>
      <c r="N48" s="17"/>
    </row>
    <row r="49" spans="2:14" ht="12" customHeight="1" x14ac:dyDescent="0.25">
      <c r="B49" s="17"/>
      <c r="C49" s="33" t="s">
        <v>36</v>
      </c>
      <c r="D49" s="34">
        <v>18</v>
      </c>
      <c r="E49" s="35">
        <v>45879</v>
      </c>
      <c r="F49" s="35">
        <v>45892</v>
      </c>
      <c r="G49" s="56">
        <v>45895</v>
      </c>
      <c r="H49" s="57"/>
      <c r="I49" s="35">
        <v>45905</v>
      </c>
      <c r="J49" s="17"/>
      <c r="K49" s="17"/>
      <c r="L49" s="17"/>
      <c r="M49" s="17"/>
      <c r="N49" s="17"/>
    </row>
    <row r="50" spans="2:14" ht="12" customHeight="1" x14ac:dyDescent="0.25">
      <c r="B50" s="17"/>
      <c r="C50" s="33" t="s">
        <v>36</v>
      </c>
      <c r="D50" s="34">
        <v>19</v>
      </c>
      <c r="E50" s="35">
        <v>45893</v>
      </c>
      <c r="F50" s="35">
        <v>45906</v>
      </c>
      <c r="G50" s="56">
        <v>45909</v>
      </c>
      <c r="H50" s="57"/>
      <c r="I50" s="35">
        <v>45919</v>
      </c>
      <c r="J50" s="17"/>
      <c r="K50" s="17"/>
      <c r="L50" s="17"/>
      <c r="M50" s="17"/>
      <c r="N50" s="17"/>
    </row>
    <row r="51" spans="2:14" ht="12" customHeight="1" x14ac:dyDescent="0.25">
      <c r="B51" s="17"/>
      <c r="C51" s="36" t="s">
        <v>37</v>
      </c>
      <c r="D51" s="37">
        <v>20</v>
      </c>
      <c r="E51" s="38">
        <v>45907</v>
      </c>
      <c r="F51" s="38">
        <v>45920</v>
      </c>
      <c r="G51" s="58">
        <v>45923</v>
      </c>
      <c r="H51" s="59"/>
      <c r="I51" s="38">
        <v>45933</v>
      </c>
      <c r="J51" s="17"/>
      <c r="K51" s="17"/>
      <c r="L51" s="17"/>
      <c r="M51" s="17"/>
      <c r="N51" s="17"/>
    </row>
    <row r="52" spans="2:14" ht="12" customHeight="1" x14ac:dyDescent="0.25">
      <c r="B52" s="17"/>
      <c r="C52" s="36" t="s">
        <v>37</v>
      </c>
      <c r="D52" s="37">
        <v>21</v>
      </c>
      <c r="E52" s="38">
        <v>45921</v>
      </c>
      <c r="F52" s="38">
        <v>45934</v>
      </c>
      <c r="G52" s="50">
        <v>45937</v>
      </c>
      <c r="H52" s="50"/>
      <c r="I52" s="38">
        <v>45947</v>
      </c>
      <c r="J52" s="17"/>
      <c r="K52" s="17"/>
      <c r="L52" s="17"/>
      <c r="M52" s="17"/>
      <c r="N52" s="17"/>
    </row>
    <row r="53" spans="2:14" ht="12" customHeight="1" x14ac:dyDescent="0.25">
      <c r="B53" s="17"/>
      <c r="C53" s="33" t="s">
        <v>38</v>
      </c>
      <c r="D53" s="34">
        <v>22</v>
      </c>
      <c r="E53" s="35">
        <v>45935</v>
      </c>
      <c r="F53" s="35">
        <v>45948</v>
      </c>
      <c r="G53" s="56">
        <v>45953</v>
      </c>
      <c r="H53" s="57"/>
      <c r="I53" s="35">
        <v>45961</v>
      </c>
      <c r="J53" s="17"/>
      <c r="K53" s="17"/>
      <c r="L53" s="17"/>
      <c r="M53" s="17"/>
      <c r="N53" s="17"/>
    </row>
    <row r="54" spans="2:14" ht="12" customHeight="1" x14ac:dyDescent="0.25">
      <c r="B54" s="17"/>
      <c r="C54" s="33" t="s">
        <v>38</v>
      </c>
      <c r="D54" s="34">
        <v>23</v>
      </c>
      <c r="E54" s="35">
        <v>45949</v>
      </c>
      <c r="F54" s="35">
        <v>45962</v>
      </c>
      <c r="G54" s="56">
        <v>45965</v>
      </c>
      <c r="H54" s="57"/>
      <c r="I54" s="35">
        <v>45975</v>
      </c>
      <c r="J54" s="17"/>
      <c r="K54" s="17"/>
      <c r="L54" s="17"/>
      <c r="M54" s="17"/>
      <c r="N54" s="17"/>
    </row>
    <row r="55" spans="2:14" ht="12" customHeight="1" x14ac:dyDescent="0.25">
      <c r="B55" s="17"/>
      <c r="C55" s="36" t="s">
        <v>39</v>
      </c>
      <c r="D55" s="37">
        <v>24</v>
      </c>
      <c r="E55" s="38">
        <v>45963</v>
      </c>
      <c r="F55" s="38">
        <v>45976</v>
      </c>
      <c r="G55" s="58">
        <v>45979</v>
      </c>
      <c r="H55" s="59"/>
      <c r="I55" s="38">
        <v>45987</v>
      </c>
      <c r="J55" s="17"/>
      <c r="K55" s="17"/>
      <c r="L55" s="17"/>
      <c r="M55" s="17"/>
      <c r="N55" s="17"/>
    </row>
    <row r="56" spans="2:14" ht="12" customHeight="1" x14ac:dyDescent="0.25">
      <c r="B56" s="17"/>
      <c r="C56" s="36" t="s">
        <v>39</v>
      </c>
      <c r="D56" s="37">
        <v>25</v>
      </c>
      <c r="E56" s="38">
        <v>45977</v>
      </c>
      <c r="F56" s="38">
        <v>45990</v>
      </c>
      <c r="G56" s="50">
        <v>45993</v>
      </c>
      <c r="H56" s="50"/>
      <c r="I56" s="38">
        <v>46003</v>
      </c>
      <c r="J56" s="17"/>
      <c r="K56" s="17"/>
      <c r="L56" s="17"/>
      <c r="M56" s="17"/>
      <c r="N56" s="17"/>
    </row>
    <row r="57" spans="2:14" ht="12" customHeight="1" x14ac:dyDescent="0.25">
      <c r="B57" s="17"/>
      <c r="C57" s="36" t="s">
        <v>39</v>
      </c>
      <c r="D57" s="37">
        <v>26</v>
      </c>
      <c r="E57" s="38">
        <v>45991</v>
      </c>
      <c r="F57" s="38">
        <v>46004</v>
      </c>
      <c r="G57" s="50">
        <v>46007</v>
      </c>
      <c r="H57" s="50"/>
      <c r="I57" s="38">
        <v>46017</v>
      </c>
      <c r="J57" s="17"/>
      <c r="K57" s="17"/>
      <c r="L57" s="17"/>
      <c r="M57" s="17"/>
      <c r="N57" s="17"/>
    </row>
    <row r="58" spans="2:14" ht="12" customHeight="1" x14ac:dyDescent="0.25">
      <c r="B58" s="39"/>
      <c r="C58" s="40"/>
      <c r="D58" s="41"/>
      <c r="E58" s="42"/>
      <c r="F58" s="42"/>
      <c r="G58" s="49"/>
      <c r="H58" s="49"/>
      <c r="I58" s="42"/>
      <c r="J58" s="17"/>
      <c r="K58" s="17"/>
      <c r="L58" s="17"/>
      <c r="M58" s="17"/>
      <c r="N58" s="17"/>
    </row>
  </sheetData>
  <mergeCells count="58">
    <mergeCell ref="B8:M8"/>
    <mergeCell ref="B7:M7"/>
    <mergeCell ref="B1:M1"/>
    <mergeCell ref="B22:D22"/>
    <mergeCell ref="B23:D23"/>
    <mergeCell ref="B14:D14"/>
    <mergeCell ref="B15:D15"/>
    <mergeCell ref="B16:D16"/>
    <mergeCell ref="C18:D18"/>
    <mergeCell ref="E18:F18"/>
    <mergeCell ref="G18:H18"/>
    <mergeCell ref="E10:F10"/>
    <mergeCell ref="G10:H10"/>
    <mergeCell ref="C10:D10"/>
    <mergeCell ref="B12:D13"/>
    <mergeCell ref="B20:D21"/>
    <mergeCell ref="G32:H32"/>
    <mergeCell ref="E12:E13"/>
    <mergeCell ref="E20:E21"/>
    <mergeCell ref="B24:D24"/>
    <mergeCell ref="E26:H26"/>
    <mergeCell ref="G31:H31"/>
    <mergeCell ref="C28:F28"/>
    <mergeCell ref="G33:H33"/>
    <mergeCell ref="G34:H34"/>
    <mergeCell ref="G35:H35"/>
    <mergeCell ref="G36:H36"/>
    <mergeCell ref="G37:H37"/>
    <mergeCell ref="G44:H44"/>
    <mergeCell ref="G45:H45"/>
    <mergeCell ref="G46:H46"/>
    <mergeCell ref="G47:H47"/>
    <mergeCell ref="G38:H38"/>
    <mergeCell ref="G39:H39"/>
    <mergeCell ref="G40:H40"/>
    <mergeCell ref="G41:H41"/>
    <mergeCell ref="G42:H42"/>
    <mergeCell ref="G58:H58"/>
    <mergeCell ref="G52:H52"/>
    <mergeCell ref="I18:J18"/>
    <mergeCell ref="I10:J10"/>
    <mergeCell ref="J28:L28"/>
    <mergeCell ref="G28:I28"/>
    <mergeCell ref="G53:H53"/>
    <mergeCell ref="G54:H54"/>
    <mergeCell ref="G55:H55"/>
    <mergeCell ref="G56:H56"/>
    <mergeCell ref="G57:H57"/>
    <mergeCell ref="G48:H48"/>
    <mergeCell ref="G49:H49"/>
    <mergeCell ref="G50:H50"/>
    <mergeCell ref="G51:H51"/>
    <mergeCell ref="G43:H43"/>
    <mergeCell ref="B3:M3"/>
    <mergeCell ref="B6:M6"/>
    <mergeCell ref="B5:M5"/>
    <mergeCell ref="B4:M4"/>
    <mergeCell ref="B2:M2"/>
  </mergeCells>
  <pageMargins left="0.25" right="0.25" top="0.25" bottom="0.25" header="0.3" footer="0.3"/>
  <pageSetup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ED2F115987304A81763EA9D5E9BDEE" ma:contentTypeVersion="14" ma:contentTypeDescription="Create a new document." ma:contentTypeScope="" ma:versionID="abbaddd8791d8b69ab5ca3589e6d0b42">
  <xsd:schema xmlns:xsd="http://www.w3.org/2001/XMLSchema" xmlns:xs="http://www.w3.org/2001/XMLSchema" xmlns:p="http://schemas.microsoft.com/office/2006/metadata/properties" xmlns:ns2="6d824bfd-62cf-4f7c-9caf-4eedbeb3fd07" xmlns:ns3="1c95082d-2426-490c-b64c-2fe041ff4b3a" targetNamespace="http://schemas.microsoft.com/office/2006/metadata/properties" ma:root="true" ma:fieldsID="fb029b06476d5edae75a62df3c72b782" ns2:_="" ns3:_="">
    <xsd:import namespace="6d824bfd-62cf-4f7c-9caf-4eedbeb3fd07"/>
    <xsd:import namespace="1c95082d-2426-490c-b64c-2fe041ff4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24bfd-62cf-4f7c-9caf-4eedbeb3f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95082d-2426-490c-b64c-2fe041ff4b3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f6723bb-d712-4900-b253-8f3020088b7a}" ma:internalName="TaxCatchAll" ma:showField="CatchAllData" ma:web="1c95082d-2426-490c-b64c-2fe041ff4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95082d-2426-490c-b64c-2fe041ff4b3a" xsi:nil="true"/>
    <lcf76f155ced4ddcb4097134ff3c332f xmlns="6d824bfd-62cf-4f7c-9caf-4eedbeb3fd07">
      <Terms xmlns="http://schemas.microsoft.com/office/infopath/2007/PartnerControls"/>
    </lcf76f155ced4ddcb4097134ff3c332f>
    <SharedWithUsers xmlns="1c95082d-2426-490c-b64c-2fe041ff4b3a">
      <UserInfo>
        <DisplayName>Klavon, Erin</DisplayName>
        <AccountId>12</AccountId>
        <AccountType/>
      </UserInfo>
      <UserInfo>
        <DisplayName>Hart, Caroline</DisplayName>
        <AccountId>26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D347674-F80B-4748-9927-641690868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24bfd-62cf-4f7c-9caf-4eedbeb3fd07"/>
    <ds:schemaRef ds:uri="1c95082d-2426-490c-b64c-2fe041ff4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44A2F-B5B7-4703-A957-DF52E60B10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24EF16-7E17-49F8-AC3B-FC7EA2C88F85}">
  <ds:schemaRefs>
    <ds:schemaRef ds:uri="http://schemas.microsoft.com/office/2006/metadata/properties"/>
    <ds:schemaRef ds:uri="http://schemas.microsoft.com/office/infopath/2007/PartnerControls"/>
    <ds:schemaRef ds:uri="1c95082d-2426-490c-b64c-2fe041ff4b3a"/>
    <ds:schemaRef ds:uri="6d824bfd-62cf-4f7c-9caf-4eedbeb3fd07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Klavon, Erin</dc:creator>
  <cp:keywords/>
  <dc:description/>
  <cp:lastModifiedBy>Hart, Caroline</cp:lastModifiedBy>
  <cp:revision/>
  <cp:lastPrinted>2025-08-04T12:15:31Z</cp:lastPrinted>
  <dcterms:created xsi:type="dcterms:W3CDTF">2019-11-13T20:31:49Z</dcterms:created>
  <dcterms:modified xsi:type="dcterms:W3CDTF">2025-08-13T16:49:51Z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0x0101009CED2F115987304A81763EA9D5E9BDEE</vt:lpwstr>
  </property>
  <property fmtid="{D5CDD505-2E9C-101B-9397-08002B2CF9AE}" pid="3" name="Order">
    <vt:r8>5200</vt:r8>
  </property>
  <property fmtid="{D5CDD505-2E9C-101B-9397-08002B2CF9AE}" pid="4" name="MediaServiceImageTags">
    <vt:lpwstr/>
  </property>
</Properties>
</file>